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6440" tabRatio="500" activeTab="0"/>
  </bookViews>
  <sheets>
    <sheet name="B-čko" sheetId="1" r:id="rId1"/>
    <sheet name="Harmonogram" sheetId="2" r:id="rId2"/>
  </sheets>
  <definedNames/>
  <calcPr fullCalcOnLoad="1"/>
</workbook>
</file>

<file path=xl/sharedStrings.xml><?xml version="1.0" encoding="utf-8"?>
<sst xmlns="http://schemas.openxmlformats.org/spreadsheetml/2006/main" count="155" uniqueCount="111">
  <si>
    <t>poradie</t>
  </si>
  <si>
    <t>1.kolo</t>
  </si>
  <si>
    <t>2.kolo</t>
  </si>
  <si>
    <t>3.kolo</t>
  </si>
  <si>
    <t>4.kolo</t>
  </si>
  <si>
    <t>9/15</t>
  </si>
  <si>
    <t>5/8</t>
  </si>
  <si>
    <t>3/4</t>
  </si>
  <si>
    <t>2</t>
  </si>
  <si>
    <t>Solčanský L.</t>
  </si>
  <si>
    <t>Kubiček M</t>
  </si>
  <si>
    <t>Strapek B</t>
  </si>
  <si>
    <t>Grossiar L</t>
  </si>
  <si>
    <t>Sýkora M</t>
  </si>
  <si>
    <t>Bátora V</t>
  </si>
  <si>
    <t>Pozdech J</t>
  </si>
  <si>
    <t>Budinský L</t>
  </si>
  <si>
    <t>Jančička I</t>
  </si>
  <si>
    <t>Barkoci L</t>
  </si>
  <si>
    <t>Hudák Š</t>
  </si>
  <si>
    <t>Jánošík P</t>
  </si>
  <si>
    <t>Hanulák P</t>
  </si>
  <si>
    <t>Beňo M</t>
  </si>
  <si>
    <t>Šipoš F</t>
  </si>
  <si>
    <t>w.o</t>
  </si>
  <si>
    <t>p.č</t>
  </si>
  <si>
    <t>Hráč 1</t>
  </si>
  <si>
    <t>Hráč 2</t>
  </si>
  <si>
    <t>Kurt</t>
  </si>
  <si>
    <t>Výsledok</t>
  </si>
  <si>
    <t>Čas</t>
  </si>
  <si>
    <t>Budinský L.</t>
  </si>
  <si>
    <t>Jančička I.</t>
  </si>
  <si>
    <t>Sýkora M.</t>
  </si>
  <si>
    <t>Hanulák P.</t>
  </si>
  <si>
    <t>Grossiar L.</t>
  </si>
  <si>
    <t>Jánošík P.</t>
  </si>
  <si>
    <t>Strapek B.</t>
  </si>
  <si>
    <t>Beňo M.</t>
  </si>
  <si>
    <t>Hudák Š.</t>
  </si>
  <si>
    <t>Bátora V.</t>
  </si>
  <si>
    <t>Pozdech J.</t>
  </si>
  <si>
    <t>Barkoczi L.</t>
  </si>
  <si>
    <t>Šipoš F.</t>
  </si>
  <si>
    <t>Kolo</t>
  </si>
  <si>
    <t>1/16 miesto</t>
  </si>
  <si>
    <t>Kubiček M.</t>
  </si>
  <si>
    <t>1/8 miesto</t>
  </si>
  <si>
    <t>Solčanský</t>
  </si>
  <si>
    <t>Víťaz z.č.1</t>
  </si>
  <si>
    <t>Bye</t>
  </si>
  <si>
    <t>Prehra z.č.1</t>
  </si>
  <si>
    <t>9/16 miesto</t>
  </si>
  <si>
    <t>Víťaz z.č.2</t>
  </si>
  <si>
    <t>Prehra z.č.2</t>
  </si>
  <si>
    <t>Víťaz z.č.3</t>
  </si>
  <si>
    <t>Prehra z.č.3</t>
  </si>
  <si>
    <t>Víťaz z.č.4</t>
  </si>
  <si>
    <t>Víťaz z.č.5</t>
  </si>
  <si>
    <t>Prehra z.č.4</t>
  </si>
  <si>
    <t>Prehra z.č.5</t>
  </si>
  <si>
    <t>Víťaz z.č.6</t>
  </si>
  <si>
    <t>Víťaz z.č.7</t>
  </si>
  <si>
    <t>Prehra z.č.6</t>
  </si>
  <si>
    <t>Prehra z.č.7</t>
  </si>
  <si>
    <t>5/8 miesto</t>
  </si>
  <si>
    <t>Semi</t>
  </si>
  <si>
    <t>Prehra z.č.8</t>
  </si>
  <si>
    <t>Prehra z.č.9</t>
  </si>
  <si>
    <t>Prehra z.č.12</t>
  </si>
  <si>
    <t>Prehra z.č.13</t>
  </si>
  <si>
    <t>Víťaz z.č.8</t>
  </si>
  <si>
    <t>Víťaz z.č.12</t>
  </si>
  <si>
    <t>Víťaz z.č.9</t>
  </si>
  <si>
    <t>Víťaz z.č.13</t>
  </si>
  <si>
    <t>9/12 miesto</t>
  </si>
  <si>
    <t>13/16 miesto</t>
  </si>
  <si>
    <t>Prehra z.č.11</t>
  </si>
  <si>
    <t>Prehra z.č 14</t>
  </si>
  <si>
    <t>Prehra z.č 15</t>
  </si>
  <si>
    <t>Víťaz z.č.10</t>
  </si>
  <si>
    <t>Víťaz z.č.14</t>
  </si>
  <si>
    <t>Víťaz z.č.11</t>
  </si>
  <si>
    <t>Víťaz z.č.15</t>
  </si>
  <si>
    <t>7/8 miesto</t>
  </si>
  <si>
    <t>5/6 miesto</t>
  </si>
  <si>
    <t>15/16 miesto</t>
  </si>
  <si>
    <t>13/14 miesto</t>
  </si>
  <si>
    <t>3/4 miesto</t>
  </si>
  <si>
    <t>Finále</t>
  </si>
  <si>
    <t>11/12 miesto</t>
  </si>
  <si>
    <t>9/10 miesto</t>
  </si>
  <si>
    <t>Prehra z.č.16</t>
  </si>
  <si>
    <t>Víťaz z.č.16</t>
  </si>
  <si>
    <t>Prehra z.č.17</t>
  </si>
  <si>
    <t>Víťaz z.č.17</t>
  </si>
  <si>
    <t>Prehra z.č.21</t>
  </si>
  <si>
    <t>Víťaz z.č.20</t>
  </si>
  <si>
    <t>Víťaz z.č.21</t>
  </si>
  <si>
    <t>Prehra z.č.18</t>
  </si>
  <si>
    <t>Víťaz z.č.18</t>
  </si>
  <si>
    <t>Prehra z.č.19</t>
  </si>
  <si>
    <t>Víťaz z.č.19</t>
  </si>
  <si>
    <t>Prehra z.č.22</t>
  </si>
  <si>
    <t>Víťaz z.č.22</t>
  </si>
  <si>
    <t>Prehra z.č.23</t>
  </si>
  <si>
    <t>Víťaz z.č.23</t>
  </si>
  <si>
    <t>IMET SQUASH OPEN 2017 - B.kategoria</t>
  </si>
  <si>
    <t>Sety</t>
  </si>
  <si>
    <t>Skore</t>
  </si>
  <si>
    <t>IMET SQUASH CUP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</si>
</sst>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Lucida Console"/>
      <family val="3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/>
    </border>
    <border>
      <left style="medium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49" fontId="4" fillId="33" borderId="0" xfId="0" applyNumberFormat="1" applyFont="1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3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Border="1" applyAlignment="1" applyProtection="1" quotePrefix="1">
      <alignment horizontal="center"/>
      <protection locked="0"/>
    </xf>
    <xf numFmtId="0" fontId="0" fillId="33" borderId="0" xfId="0" applyFill="1" applyBorder="1" applyAlignment="1" applyProtection="1" quotePrefix="1">
      <alignment horizontal="right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 quotePrefix="1">
      <alignment horizontal="left"/>
      <protection/>
    </xf>
    <xf numFmtId="0" fontId="0" fillId="35" borderId="0" xfId="0" applyFill="1" applyAlignment="1">
      <alignment/>
    </xf>
    <xf numFmtId="0" fontId="0" fillId="33" borderId="0" xfId="0" applyFill="1" applyBorder="1" applyAlignment="1" applyProtection="1" quotePrefix="1">
      <alignment horizontal="right"/>
      <protection/>
    </xf>
    <xf numFmtId="0" fontId="7" fillId="33" borderId="0" xfId="0" applyFont="1" applyFill="1" applyAlignment="1" applyProtection="1">
      <alignment/>
      <protection locked="0"/>
    </xf>
    <xf numFmtId="0" fontId="7" fillId="36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/>
    </xf>
    <xf numFmtId="20" fontId="0" fillId="0" borderId="22" xfId="0" applyNumberFormat="1" applyBorder="1" applyAlignment="1">
      <alignment horizontal="center" vertical="center"/>
    </xf>
    <xf numFmtId="17" fontId="0" fillId="0" borderId="22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textRotation="90"/>
      <protection/>
    </xf>
    <xf numFmtId="0" fontId="3" fillId="33" borderId="31" xfId="0" applyFont="1" applyFill="1" applyBorder="1" applyAlignment="1" applyProtection="1">
      <alignment horizontal="center" textRotation="90"/>
      <protection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7" borderId="3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25" zoomScaleNormal="125" zoomScalePageLayoutView="125" workbookViewId="0" topLeftCell="A1">
      <selection activeCell="B2" sqref="B2:J2"/>
    </sheetView>
  </sheetViews>
  <sheetFormatPr defaultColWidth="9.140625" defaultRowHeight="12.75"/>
  <cols>
    <col min="1" max="1" width="4.00390625" style="5" bestFit="1" customWidth="1"/>
    <col min="2" max="2" width="21.140625" style="4" bestFit="1" customWidth="1"/>
    <col min="3" max="3" width="3.8515625" style="37" customWidth="1"/>
    <col min="4" max="4" width="21.140625" style="4" bestFit="1" customWidth="1"/>
    <col min="5" max="5" width="3.8515625" style="37" customWidth="1"/>
    <col min="6" max="6" width="21.140625" style="4" bestFit="1" customWidth="1"/>
    <col min="7" max="7" width="3.8515625" style="37" customWidth="1"/>
    <col min="8" max="8" width="21.140625" style="4" bestFit="1" customWidth="1"/>
    <col min="9" max="9" width="3.8515625" style="37" customWidth="1"/>
    <col min="10" max="10" width="3.28125" style="37" bestFit="1" customWidth="1"/>
    <col min="11" max="11" width="3.8515625" style="4" customWidth="1"/>
    <col min="12" max="13" width="2.421875" style="4" customWidth="1"/>
    <col min="14" max="14" width="9.140625" style="35" customWidth="1"/>
    <col min="15" max="16384" width="9.140625" style="4" customWidth="1"/>
  </cols>
  <sheetData>
    <row r="1" spans="1:11" ht="12.75">
      <c r="A1" s="1"/>
      <c r="B1" s="50" t="s">
        <v>110</v>
      </c>
      <c r="C1" s="2"/>
      <c r="D1" s="3"/>
      <c r="E1" s="2"/>
      <c r="F1" s="3"/>
      <c r="G1" s="2"/>
      <c r="H1" s="3"/>
      <c r="I1" s="2"/>
      <c r="J1" s="2"/>
      <c r="K1" s="3"/>
    </row>
    <row r="2" spans="2:11" ht="15.75">
      <c r="B2" s="57" t="str">
        <f>B1</f>
        <v>IMET SQUASH CUP 2017</v>
      </c>
      <c r="C2" s="57"/>
      <c r="D2" s="57"/>
      <c r="E2" s="57"/>
      <c r="F2" s="57"/>
      <c r="G2" s="57"/>
      <c r="H2" s="57"/>
      <c r="I2" s="57"/>
      <c r="J2" s="57"/>
      <c r="K2" s="3"/>
    </row>
    <row r="3" spans="1:11" ht="12.75">
      <c r="A3" s="1"/>
      <c r="B3" s="2"/>
      <c r="C3" s="2"/>
      <c r="D3" s="2"/>
      <c r="E3" s="2"/>
      <c r="F3" s="2"/>
      <c r="G3" s="2"/>
      <c r="H3" s="3"/>
      <c r="I3" s="2"/>
      <c r="J3" s="58" t="s">
        <v>0</v>
      </c>
      <c r="K3" s="3"/>
    </row>
    <row r="4" spans="1:11" ht="12.75">
      <c r="A4" s="1"/>
      <c r="B4" s="2"/>
      <c r="C4" s="2"/>
      <c r="D4" s="2"/>
      <c r="E4" s="2"/>
      <c r="F4" s="2"/>
      <c r="G4" s="2"/>
      <c r="H4" s="3"/>
      <c r="I4" s="2"/>
      <c r="J4" s="58"/>
      <c r="K4" s="3"/>
    </row>
    <row r="5" spans="2:11" ht="24.75" customHeight="1" thickBot="1">
      <c r="B5" s="6" t="s">
        <v>1</v>
      </c>
      <c r="C5" s="6"/>
      <c r="D5" s="7" t="s">
        <v>2</v>
      </c>
      <c r="E5" s="7"/>
      <c r="F5" s="7" t="s">
        <v>3</v>
      </c>
      <c r="G5" s="7"/>
      <c r="H5" s="6" t="s">
        <v>4</v>
      </c>
      <c r="I5" s="6"/>
      <c r="J5" s="59"/>
      <c r="K5" s="3"/>
    </row>
    <row r="6" spans="1:11" ht="12.75">
      <c r="A6" s="8">
        <v>1</v>
      </c>
      <c r="B6" s="9" t="str">
        <f>IF(ISBLANK($B$26),"BYE",$B$26)</f>
        <v>Solčanský L.</v>
      </c>
      <c r="C6" s="10" t="s">
        <v>24</v>
      </c>
      <c r="D6" s="11" t="str">
        <f>IF($C$6=$C$7," ",IF($C$6&gt;$C$7,$B$6,$B$7))</f>
        <v>Solčanský L.</v>
      </c>
      <c r="E6" s="10"/>
      <c r="F6" s="11">
        <f>IF($E$6=$E$7," ",IF($E$6&gt;$E$7,$D$6,$D$7))</f>
      </c>
      <c r="G6" s="10"/>
      <c r="H6" s="11">
        <f>IF($G$6=$G$7," ",IF($G$6&gt;$G$7,$F$6,$F$7))</f>
      </c>
      <c r="I6" s="10"/>
      <c r="J6" s="12">
        <f>IF(I6=I7," ",IF(I6&gt;I7,1,2))</f>
      </c>
      <c r="K6" s="3"/>
    </row>
    <row r="7" spans="1:11" ht="13.5" thickBot="1">
      <c r="A7" s="8">
        <v>32</v>
      </c>
      <c r="B7" s="13" t="str">
        <f>IF(ISBLANK($B$41),"BYE",$B$41)</f>
        <v>BYE</v>
      </c>
      <c r="C7" s="14"/>
      <c r="D7" s="15">
        <f>IF($C$8=$C$9," ",IF($C$8&gt;$C$9,$B$8,$B$9))</f>
      </c>
      <c r="E7" s="14"/>
      <c r="F7" s="15">
        <f>IF($E$8=$E$9," ",IF($E$8&gt;$E$9,$D$8,$D$9))</f>
      </c>
      <c r="G7" s="14"/>
      <c r="H7" s="15">
        <f>IF($G$8=$G$9," ",IF($G$8&gt;$G$9,$F$8,$F$9))</f>
      </c>
      <c r="I7" s="14"/>
      <c r="J7" s="16">
        <f>IF(I7=I6," ",IF(I7&gt;I6,1,2))</f>
      </c>
      <c r="K7" s="3"/>
    </row>
    <row r="8" spans="1:11" ht="13.5" thickTop="1">
      <c r="A8" s="8" t="s">
        <v>5</v>
      </c>
      <c r="B8" s="17" t="str">
        <f>IF(ISBLANK($B$34),"BYE",$B$34)</f>
        <v>Jančička I</v>
      </c>
      <c r="C8" s="18"/>
      <c r="D8" s="19">
        <f>IF($C$10=$C$11," ",IF($C$10&gt;$C$11,$B$10,$B$11))</f>
      </c>
      <c r="E8" s="20"/>
      <c r="F8" s="19">
        <f>IF($E$10=$E$11," ",IF($E$10&gt;$E$11,$D$10,$D$11))</f>
      </c>
      <c r="G8" s="20"/>
      <c r="H8" s="21">
        <f>IF($G$6=$G$7," ",IF($G$6&lt;$G$7,$F$6,$F$7))</f>
      </c>
      <c r="I8" s="22"/>
      <c r="J8" s="23">
        <f>IF(I8=I9," ",IF(I8&gt;I9,3,4))</f>
      </c>
      <c r="K8" s="3"/>
    </row>
    <row r="9" spans="1:11" ht="13.5" thickBot="1">
      <c r="A9" s="8" t="s">
        <v>6</v>
      </c>
      <c r="B9" s="24" t="str">
        <f>IF(ISBLANK($B$33),"BYE",$B$33)</f>
        <v>Budinský L</v>
      </c>
      <c r="C9" s="14"/>
      <c r="D9" s="15">
        <f>IF($C$12=$C$13," ",IF($C$12&gt;$C$13,$B$12,$B$13))</f>
      </c>
      <c r="E9" s="14"/>
      <c r="F9" s="15">
        <f>IF($E$12=$E$13," ",IF($E$12&gt;$E$13,$D$12,$D$13))</f>
      </c>
      <c r="G9" s="14"/>
      <c r="H9" s="25">
        <f>IF($G$8=$G$9," ",IF($G$8&lt;$G$9,$F$8,$F$9))</f>
      </c>
      <c r="I9" s="26"/>
      <c r="J9" s="27">
        <f>IF(I9=I8," ",IF(I9&gt;I8,3,4))</f>
      </c>
      <c r="K9" s="3"/>
    </row>
    <row r="10" spans="1:11" ht="13.5" thickTop="1">
      <c r="A10" s="8" t="s">
        <v>6</v>
      </c>
      <c r="B10" s="28" t="str">
        <f>IF(ISBLANK($B$30),"BYE",$B$30)</f>
        <v>Sýkora M</v>
      </c>
      <c r="C10" s="18"/>
      <c r="D10" s="29">
        <f>IF($C$14=$C$15," ",IF($C$14&gt;$C$15,$B$14,$B$15))</f>
      </c>
      <c r="E10" s="20"/>
      <c r="F10" s="21">
        <f>IF($E$6=$E$7," ",IF($E$6&lt;$E$7,$D$6,$D$7))</f>
      </c>
      <c r="G10" s="22"/>
      <c r="H10" s="19">
        <f>IF($G$10=$G$11," ",IF($G$10&gt;$G$11,$F$10,$F11))</f>
      </c>
      <c r="I10" s="20"/>
      <c r="J10" s="23">
        <f>IF(I10=I11," ",IF(I10&gt;I11,5,6))</f>
      </c>
      <c r="K10" s="3"/>
    </row>
    <row r="11" spans="1:11" ht="13.5" thickBot="1">
      <c r="A11" s="8" t="s">
        <v>5</v>
      </c>
      <c r="B11" s="30" t="str">
        <f>IF(ISBLANK($B$37),"BYE",$B$37)</f>
        <v>Jánošík P</v>
      </c>
      <c r="C11" s="14"/>
      <c r="D11" s="15">
        <f>IF($C$16=$C$17," ",IF($C$16&gt;$C$17,$B$16,$B$17))</f>
      </c>
      <c r="E11" s="14"/>
      <c r="F11" s="25">
        <f>IF($E$8=$E$9," ",IF($E$8&lt;$E$9,$D$8,$D$9))</f>
      </c>
      <c r="G11" s="26"/>
      <c r="H11" s="15">
        <f>IF($G$12=$G$13," ",IF($G$12&gt;$G$13,$F$12,$F$13))</f>
      </c>
      <c r="I11" s="14"/>
      <c r="J11" s="16">
        <f>IF(I11=I10," ",IF(I11&gt;I10,5,6))</f>
      </c>
      <c r="K11" s="3"/>
    </row>
    <row r="12" spans="1:11" ht="13.5" thickTop="1">
      <c r="A12" s="8" t="s">
        <v>5</v>
      </c>
      <c r="B12" s="17" t="str">
        <f>IF(ISBLANK($B$38),"BYE",$B$38)</f>
        <v>Hanulák P</v>
      </c>
      <c r="C12" s="18"/>
      <c r="D12" s="29">
        <f>IF($C$18=$C$19," ",IF($C$18&gt;$C$19,$B$18,$B$19))</f>
      </c>
      <c r="E12" s="20"/>
      <c r="F12" s="31">
        <f>IF($E$10=$E$11," ",IF($E$10&lt;$E$11,$D$10,$D$11))</f>
      </c>
      <c r="G12" s="22"/>
      <c r="H12" s="31">
        <f>IF($G$10=$G$11," ",IF($G$10&lt;$G$11,$F$10,$F11))</f>
      </c>
      <c r="I12" s="22"/>
      <c r="J12" s="23">
        <f>IF(I12=I13," ",IF(I12&gt;I13,7,8))</f>
      </c>
      <c r="K12" s="3"/>
    </row>
    <row r="13" spans="1:11" ht="13.5" thickBot="1">
      <c r="A13" s="8" t="s">
        <v>7</v>
      </c>
      <c r="B13" s="32" t="str">
        <f>IF(ISBLANK($B$29),"BYE",$B$29)</f>
        <v>Grossiar L</v>
      </c>
      <c r="C13" s="14"/>
      <c r="D13" s="15">
        <f>IF($C$20=$C$21," ",IF($C$20&gt;$C$21,$B$20,$B$21))</f>
      </c>
      <c r="E13" s="14"/>
      <c r="F13" s="25">
        <f>IF($E$12=$E$13," ",IF($E$12&lt;$E$13,$D$12,$D$13))</f>
      </c>
      <c r="G13" s="26"/>
      <c r="H13" s="25">
        <f>IF($G$12=$G$13," ",IF($G$12&lt;$G$13,$F$12,$F$13))</f>
      </c>
      <c r="I13" s="26"/>
      <c r="J13" s="33">
        <f>IF(I13=I12," ",IF(I13&gt;I12,7,8))</f>
      </c>
      <c r="K13" s="3"/>
    </row>
    <row r="14" spans="1:11" ht="13.5" thickTop="1">
      <c r="A14" s="8" t="s">
        <v>7</v>
      </c>
      <c r="B14" s="28" t="str">
        <f>IF(ISBLANK($B$28),"BYE",$B$28)</f>
        <v>Strapek B</v>
      </c>
      <c r="C14" s="18"/>
      <c r="D14" s="34" t="str">
        <f>IF($C$6=$C$7," ",IF($C$6&lt;$C$7,$B$6,$B$7))</f>
        <v>BYE</v>
      </c>
      <c r="E14" s="22"/>
      <c r="F14" s="19">
        <f>IF($E$14=$E$15," ",IF($E$14&gt;$E$15,$D$14,$D$15))</f>
      </c>
      <c r="G14" s="20"/>
      <c r="H14" s="29">
        <f>IF($G$14=$G$15," ",IF($G$14&gt;$G$15,$F$14,$F$15))</f>
      </c>
      <c r="I14" s="20"/>
      <c r="J14" s="16">
        <f>IF(I14=I15," ",IF(I14&gt;I15,9,10))</f>
      </c>
      <c r="K14" s="3"/>
    </row>
    <row r="15" spans="1:11" ht="13.5" thickBot="1">
      <c r="A15" s="8" t="s">
        <v>5</v>
      </c>
      <c r="B15" s="24" t="str">
        <f>IF(ISBLANK($B$39),"BYE",$B$39)</f>
        <v>Beňo M</v>
      </c>
      <c r="C15" s="14"/>
      <c r="D15" s="25">
        <f>IF($C$8=$C$9," ",IF($C$8&lt;$C$9,$B$8,$B$9))</f>
      </c>
      <c r="E15" s="26" t="s">
        <v>24</v>
      </c>
      <c r="F15" s="15">
        <f>IF($E$16=$E$17," ",IF($E$16&gt;$E$17,$D$16,$D$17))</f>
      </c>
      <c r="G15" s="14"/>
      <c r="H15" s="15">
        <f>IF($G$16=$G$17," ",IF($G$16&gt;$G$17,$F$16,$F$17))</f>
      </c>
      <c r="I15" s="14"/>
      <c r="J15" s="33">
        <f>IF(I15=I14," ",IF(I15&gt;I14,9,10))</f>
      </c>
      <c r="K15" s="3"/>
    </row>
    <row r="16" spans="1:11" ht="13.5" thickTop="1">
      <c r="A16" s="8" t="s">
        <v>5</v>
      </c>
      <c r="B16" s="28" t="str">
        <f>IF(ISBLANK($B$36),"BYE",$B$36)</f>
        <v>Hudák Š</v>
      </c>
      <c r="C16" s="18"/>
      <c r="D16" s="31">
        <f>IF($C$10=$C$11," ",IF($C$10&lt;$C$11,$B$10,$B$11))</f>
      </c>
      <c r="E16" s="22"/>
      <c r="F16" s="19">
        <f>IF($E$18=$E$19," ",IF($E$18&gt;$E$19,$D$18,$D$19))</f>
      </c>
      <c r="G16" s="20"/>
      <c r="H16" s="21">
        <f>IF($G$14=$G$15," ",IF($G$14&lt;$G$15,$F$14,$F$15))</f>
      </c>
      <c r="I16" s="22"/>
      <c r="J16" s="16">
        <f>IF(I16=I17," ",IF(I16&gt;I17,11,12))</f>
      </c>
      <c r="K16" s="3"/>
    </row>
    <row r="17" spans="1:11" ht="13.5" thickBot="1">
      <c r="A17" s="8" t="s">
        <v>6</v>
      </c>
      <c r="B17" s="32" t="str">
        <f>IF(ISBLANK($B$31),"BYE",$B$31)</f>
        <v>Bátora V</v>
      </c>
      <c r="C17" s="14"/>
      <c r="D17" s="25">
        <f>IF($C$12=$C$13," ",IF($C$12&lt;$C$13,$B$12,$B$13))</f>
      </c>
      <c r="E17" s="26"/>
      <c r="F17" s="15">
        <f>IF($E$20=$E$21," ",IF($E$20&gt;$E$21,$D$20,$D$21))</f>
      </c>
      <c r="G17" s="14"/>
      <c r="H17" s="25">
        <f>IF($G$16=$G$17," ",IF($G$16&lt;$G$17,$F$16,$F$17))</f>
      </c>
      <c r="I17" s="26"/>
      <c r="J17" s="27">
        <f>IF(I17=I16," ",IF(I17&gt;I16,11,12))</f>
      </c>
      <c r="K17" s="3"/>
    </row>
    <row r="18" spans="1:11" ht="13.5" thickTop="1">
      <c r="A18" s="8" t="s">
        <v>6</v>
      </c>
      <c r="B18" s="13" t="str">
        <f>IF(ISBLANK($B$32),"BYE",$B$32)</f>
        <v>Pozdech J</v>
      </c>
      <c r="C18" s="18"/>
      <c r="D18" s="21">
        <f>IF($C$14=$C$15," ",IF($C$14&lt;$C$15,$B$14,$B$15))</f>
      </c>
      <c r="E18" s="22"/>
      <c r="F18" s="31" t="str">
        <f>IF($E$14=$E$15," ",IF($E$14&lt;$E$15,$D$14,$D$15))</f>
        <v>BYE</v>
      </c>
      <c r="G18" s="22"/>
      <c r="H18" s="19">
        <f>IF($G$18=$G$19," ",IF($G$18&gt;$G$19,$F$18,$F$19))</f>
      </c>
      <c r="I18" s="20"/>
      <c r="J18" s="23">
        <f>IF(I18=I19," ",IF(I18&gt;I19,13,14))</f>
      </c>
      <c r="K18" s="3"/>
    </row>
    <row r="19" spans="1:11" ht="13.5" thickBot="1">
      <c r="A19" s="8" t="s">
        <v>5</v>
      </c>
      <c r="B19" s="24" t="str">
        <f>IF(ISBLANK($B$35),"BYE",$B$35)</f>
        <v>Barkoci L</v>
      </c>
      <c r="C19" s="14"/>
      <c r="D19" s="25">
        <f>IF($C$16=$C$17," ",IF($C$16&lt;$C$17,$B$16,$B$17))</f>
      </c>
      <c r="E19" s="26"/>
      <c r="F19" s="25">
        <f>IF($E$16=$E$17," ",IF($E$16&lt;$E$17,$D$16,$D$17))</f>
      </c>
      <c r="G19" s="26" t="s">
        <v>24</v>
      </c>
      <c r="H19" s="15">
        <f>IF($G$20=$G$21," ",IF($G$20&gt;$G$21,$F$20,$F$21))</f>
      </c>
      <c r="I19" s="14"/>
      <c r="J19" s="33">
        <f>IF(I19=I18," ",IF(I19&gt;I18,13,14))</f>
      </c>
      <c r="K19" s="3"/>
    </row>
    <row r="20" spans="1:11" ht="13.5" thickTop="1">
      <c r="A20" s="8" t="s">
        <v>5</v>
      </c>
      <c r="B20" s="17" t="str">
        <f>IF(ISBLANK($B$40),"BYE",$B$40)</f>
        <v>Šipoš F</v>
      </c>
      <c r="C20" s="18"/>
      <c r="D20" s="21">
        <f>IF($C$18=$C$19," ",IF($C$18&lt;$C$19,$B$18,$B$19))</f>
      </c>
      <c r="E20" s="22"/>
      <c r="F20" s="31">
        <f>IF($E$18=$E$19," ",IF($E$18&lt;$E$19,$D$18,$D$19))</f>
      </c>
      <c r="G20" s="22"/>
      <c r="H20" s="31" t="str">
        <f>IF($G$18=$G$19," ",IF($G$18&lt;$G$19,$F$18,$F$19))</f>
        <v>BYE</v>
      </c>
      <c r="I20" s="22"/>
      <c r="J20" s="36">
        <f>IF(I20=I21," ",IF(I20&gt;I21,15,16))</f>
        <v>16</v>
      </c>
      <c r="K20" s="3"/>
    </row>
    <row r="21" spans="1:11" ht="13.5" thickBot="1">
      <c r="A21" s="8" t="s">
        <v>8</v>
      </c>
      <c r="B21" s="32" t="str">
        <f>IF(ISBLANK($B$27),"BYE",$B$27)</f>
        <v>Kubiček M</v>
      </c>
      <c r="C21" s="14"/>
      <c r="D21" s="25">
        <f>IF($C$20=$C$21," ",IF($C$20&lt;$C$21,$B$20,$B$21))</f>
      </c>
      <c r="E21" s="26"/>
      <c r="F21" s="25">
        <f>IF($E$20=$E$21," ",IF($E$20&lt;$E$21,$D$20,$D$21))</f>
      </c>
      <c r="G21" s="26"/>
      <c r="H21" s="25">
        <f>IF($G$20=$G$21," ",IF($G$20&lt;$G$21,$F$20,$F$21))</f>
      </c>
      <c r="I21" s="26" t="s">
        <v>24</v>
      </c>
      <c r="J21" s="33">
        <f>IF(I20=I21," ",IF(I21&gt;I20,15,16))</f>
        <v>15</v>
      </c>
      <c r="K21" s="3"/>
    </row>
    <row r="22" spans="1:11" ht="2.25" customHeight="1" thickTop="1">
      <c r="A22" s="8">
        <v>3</v>
      </c>
      <c r="D22" s="38"/>
      <c r="K22" s="3"/>
    </row>
    <row r="23" spans="1:11" ht="12.75">
      <c r="A23" s="1"/>
      <c r="B23" s="3"/>
      <c r="C23" s="2"/>
      <c r="D23" s="3"/>
      <c r="E23" s="2"/>
      <c r="F23" s="39"/>
      <c r="G23" s="40"/>
      <c r="H23" s="39"/>
      <c r="I23" s="2"/>
      <c r="J23" s="2"/>
      <c r="K23" s="3"/>
    </row>
    <row r="24" spans="1:13" ht="12.75">
      <c r="A24" s="1"/>
      <c r="B24" s="3"/>
      <c r="C24" s="2"/>
      <c r="D24" s="39"/>
      <c r="E24" s="40"/>
      <c r="F24" s="35"/>
      <c r="G24" s="41"/>
      <c r="I24" s="4"/>
      <c r="J24" s="40"/>
      <c r="K24" s="39"/>
      <c r="L24" s="35"/>
      <c r="M24" s="35"/>
    </row>
    <row r="25" spans="1:13" ht="12.75">
      <c r="A25" s="1"/>
      <c r="B25" s="49" t="str">
        <f>B1</f>
        <v>IMET SQUASH CUP 2017</v>
      </c>
      <c r="C25" s="2"/>
      <c r="D25" s="39"/>
      <c r="E25" s="40"/>
      <c r="F25" s="35"/>
      <c r="G25" s="41"/>
      <c r="I25" s="4"/>
      <c r="J25" s="40"/>
      <c r="K25" s="39"/>
      <c r="L25" s="35"/>
      <c r="M25" s="35"/>
    </row>
    <row r="26" spans="1:13" ht="12.75">
      <c r="A26" s="42">
        <v>1</v>
      </c>
      <c r="B26" s="4" t="s">
        <v>9</v>
      </c>
      <c r="C26" s="2"/>
      <c r="D26" s="40"/>
      <c r="E26" s="43"/>
      <c r="F26" s="35"/>
      <c r="G26" s="41"/>
      <c r="I26" s="4"/>
      <c r="J26" s="40"/>
      <c r="K26" s="39"/>
      <c r="L26" s="35"/>
      <c r="M26" s="35"/>
    </row>
    <row r="27" spans="1:13" ht="12.75">
      <c r="A27" s="42">
        <v>2</v>
      </c>
      <c r="B27" s="4" t="s">
        <v>10</v>
      </c>
      <c r="C27" s="2"/>
      <c r="D27" s="40"/>
      <c r="E27" s="43"/>
      <c r="F27" s="35"/>
      <c r="G27" s="41"/>
      <c r="H27" s="39"/>
      <c r="I27" s="40"/>
      <c r="J27" s="40"/>
      <c r="K27" s="39"/>
      <c r="L27" s="35"/>
      <c r="M27" s="35"/>
    </row>
    <row r="28" spans="1:13" ht="12.75">
      <c r="A28" s="42" t="s">
        <v>7</v>
      </c>
      <c r="B28" s="3" t="s">
        <v>11</v>
      </c>
      <c r="C28" s="2"/>
      <c r="D28" s="40"/>
      <c r="E28" s="43"/>
      <c r="F28" s="39"/>
      <c r="G28" s="43"/>
      <c r="H28" s="39"/>
      <c r="I28" s="44"/>
      <c r="J28" s="40"/>
      <c r="K28" s="40"/>
      <c r="L28" s="35"/>
      <c r="M28" s="35"/>
    </row>
    <row r="29" spans="1:13" ht="12.75">
      <c r="A29" s="42" t="s">
        <v>7</v>
      </c>
      <c r="B29" s="3" t="s">
        <v>12</v>
      </c>
      <c r="C29" s="2"/>
      <c r="D29" s="40"/>
      <c r="E29" s="43"/>
      <c r="F29" s="39"/>
      <c r="G29" s="43"/>
      <c r="H29" s="39"/>
      <c r="I29" s="44"/>
      <c r="J29" s="40"/>
      <c r="K29" s="39"/>
      <c r="L29" s="35"/>
      <c r="M29" s="35"/>
    </row>
    <row r="30" spans="1:13" ht="12.75">
      <c r="A30" s="42" t="s">
        <v>6</v>
      </c>
      <c r="B30" s="4" t="s">
        <v>13</v>
      </c>
      <c r="C30" s="2"/>
      <c r="D30" s="40"/>
      <c r="E30" s="43"/>
      <c r="F30" s="39"/>
      <c r="G30" s="43"/>
      <c r="H30" s="39"/>
      <c r="I30" s="45"/>
      <c r="J30" s="40"/>
      <c r="K30" s="39"/>
      <c r="L30" s="46"/>
      <c r="M30" s="35"/>
    </row>
    <row r="31" spans="1:13" ht="12.75">
      <c r="A31" s="42" t="s">
        <v>6</v>
      </c>
      <c r="B31" s="4" t="s">
        <v>14</v>
      </c>
      <c r="C31" s="2"/>
      <c r="D31" s="40"/>
      <c r="E31" s="43"/>
      <c r="F31" s="39"/>
      <c r="G31" s="43"/>
      <c r="H31" s="39"/>
      <c r="I31" s="44"/>
      <c r="J31" s="40"/>
      <c r="K31" s="39"/>
      <c r="L31" s="46"/>
      <c r="M31" s="35"/>
    </row>
    <row r="32" spans="1:13" ht="12.75">
      <c r="A32" s="42" t="s">
        <v>6</v>
      </c>
      <c r="B32" s="47" t="s">
        <v>15</v>
      </c>
      <c r="C32" s="2"/>
      <c r="D32" s="40"/>
      <c r="E32" s="43"/>
      <c r="F32" s="39"/>
      <c r="G32" s="43"/>
      <c r="H32" s="39"/>
      <c r="I32" s="40"/>
      <c r="J32" s="40"/>
      <c r="K32" s="39"/>
      <c r="L32" s="48"/>
      <c r="M32" s="46"/>
    </row>
    <row r="33" spans="1:13" ht="12.75">
      <c r="A33" s="42" t="s">
        <v>6</v>
      </c>
      <c r="B33" s="47" t="s">
        <v>16</v>
      </c>
      <c r="C33" s="2"/>
      <c r="D33" s="40"/>
      <c r="E33" s="43"/>
      <c r="F33" s="39"/>
      <c r="G33" s="43"/>
      <c r="H33" s="39"/>
      <c r="I33" s="40"/>
      <c r="J33" s="40"/>
      <c r="K33" s="39"/>
      <c r="L33" s="48"/>
      <c r="M33" s="46"/>
    </row>
    <row r="34" spans="1:13" ht="12.75">
      <c r="A34" s="42" t="s">
        <v>5</v>
      </c>
      <c r="B34" s="4" t="s">
        <v>17</v>
      </c>
      <c r="C34" s="2"/>
      <c r="D34" s="40"/>
      <c r="E34" s="43"/>
      <c r="F34" s="39"/>
      <c r="G34" s="43"/>
      <c r="H34" s="39"/>
      <c r="I34" s="40"/>
      <c r="J34" s="40"/>
      <c r="K34" s="39"/>
      <c r="L34" s="48"/>
      <c r="M34" s="46"/>
    </row>
    <row r="35" spans="1:13" ht="12.75">
      <c r="A35" s="42" t="s">
        <v>5</v>
      </c>
      <c r="B35" s="47" t="s">
        <v>18</v>
      </c>
      <c r="C35" s="2"/>
      <c r="D35" s="40"/>
      <c r="E35" s="43"/>
      <c r="F35" s="39"/>
      <c r="G35" s="43"/>
      <c r="H35" s="39"/>
      <c r="I35" s="40"/>
      <c r="J35" s="40"/>
      <c r="K35" s="39"/>
      <c r="L35" s="48"/>
      <c r="M35" s="46"/>
    </row>
    <row r="36" spans="1:13" ht="12.75">
      <c r="A36" s="42" t="s">
        <v>5</v>
      </c>
      <c r="B36" s="47" t="s">
        <v>19</v>
      </c>
      <c r="C36" s="2"/>
      <c r="D36" s="40"/>
      <c r="E36" s="43"/>
      <c r="F36" s="39"/>
      <c r="G36" s="43"/>
      <c r="H36" s="39"/>
      <c r="I36" s="44"/>
      <c r="J36" s="40"/>
      <c r="K36" s="39"/>
      <c r="L36" s="46"/>
      <c r="M36" s="35"/>
    </row>
    <row r="37" spans="1:13" ht="12.75">
      <c r="A37" s="42" t="s">
        <v>5</v>
      </c>
      <c r="B37" s="4" t="s">
        <v>20</v>
      </c>
      <c r="C37" s="2"/>
      <c r="D37" s="40"/>
      <c r="E37" s="43"/>
      <c r="F37" s="39"/>
      <c r="G37" s="43"/>
      <c r="H37" s="39"/>
      <c r="I37" s="44"/>
      <c r="J37" s="40"/>
      <c r="K37" s="39"/>
      <c r="L37" s="46"/>
      <c r="M37" s="35"/>
    </row>
    <row r="38" spans="1:13" ht="12.75">
      <c r="A38" s="42" t="s">
        <v>5</v>
      </c>
      <c r="B38" s="4" t="s">
        <v>21</v>
      </c>
      <c r="C38" s="2"/>
      <c r="D38" s="40"/>
      <c r="E38" s="43"/>
      <c r="F38" s="39"/>
      <c r="G38" s="43"/>
      <c r="H38" s="39"/>
      <c r="I38" s="44"/>
      <c r="J38" s="40"/>
      <c r="K38" s="39"/>
      <c r="L38" s="35"/>
      <c r="M38" s="35"/>
    </row>
    <row r="39" spans="1:13" ht="12.75">
      <c r="A39" s="42" t="s">
        <v>5</v>
      </c>
      <c r="B39" s="4" t="s">
        <v>22</v>
      </c>
      <c r="C39" s="2"/>
      <c r="D39" s="40"/>
      <c r="E39" s="43"/>
      <c r="F39" s="39"/>
      <c r="G39" s="43"/>
      <c r="H39" s="39"/>
      <c r="I39" s="44"/>
      <c r="J39" s="40"/>
      <c r="K39" s="43"/>
      <c r="L39" s="35"/>
      <c r="M39" s="35"/>
    </row>
    <row r="40" spans="1:13" ht="12.75">
      <c r="A40" s="42" t="s">
        <v>5</v>
      </c>
      <c r="B40" s="4" t="s">
        <v>23</v>
      </c>
      <c r="C40" s="2"/>
      <c r="D40" s="40"/>
      <c r="E40" s="43"/>
      <c r="F40" s="39"/>
      <c r="G40" s="43"/>
      <c r="H40" s="39"/>
      <c r="I40" s="40"/>
      <c r="J40" s="40"/>
      <c r="K40" s="43"/>
      <c r="L40" s="35"/>
      <c r="M40" s="35"/>
    </row>
    <row r="41" spans="1:13" ht="12.75">
      <c r="A41" s="42"/>
      <c r="C41" s="2"/>
      <c r="D41" s="40"/>
      <c r="E41" s="43"/>
      <c r="F41" s="39"/>
      <c r="G41" s="40"/>
      <c r="H41" s="39"/>
      <c r="I41" s="40"/>
      <c r="J41" s="40"/>
      <c r="K41" s="39"/>
      <c r="L41" s="35"/>
      <c r="M41" s="35"/>
    </row>
  </sheetData>
  <sheetProtection/>
  <mergeCells count="2">
    <mergeCell ref="B2:J2"/>
    <mergeCell ref="J3:J5"/>
  </mergeCells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3.421875" style="0" bestFit="1" customWidth="1"/>
    <col min="2" max="2" width="10.8515625" style="51" customWidth="1"/>
    <col min="3" max="3" width="12.00390625" style="0" customWidth="1"/>
    <col min="4" max="5" width="16.8515625" style="0" customWidth="1"/>
    <col min="6" max="6" width="11.421875" style="0" customWidth="1"/>
    <col min="7" max="7" width="7.421875" style="0" customWidth="1"/>
    <col min="8" max="8" width="19.140625" style="0" customWidth="1"/>
  </cols>
  <sheetData>
    <row r="1" spans="1:7" ht="15.75">
      <c r="A1" s="60" t="s">
        <v>107</v>
      </c>
      <c r="B1" s="60"/>
      <c r="C1" s="60"/>
      <c r="D1" s="60"/>
      <c r="E1" s="60"/>
      <c r="F1" s="60"/>
      <c r="G1" s="61"/>
    </row>
    <row r="2" spans="1:8" ht="15" customHeight="1">
      <c r="A2" s="62" t="s">
        <v>25</v>
      </c>
      <c r="B2" s="62" t="s">
        <v>30</v>
      </c>
      <c r="C2" s="62" t="s">
        <v>44</v>
      </c>
      <c r="D2" s="62" t="s">
        <v>26</v>
      </c>
      <c r="E2" s="62" t="s">
        <v>27</v>
      </c>
      <c r="F2" s="62" t="s">
        <v>28</v>
      </c>
      <c r="G2" s="64" t="s">
        <v>29</v>
      </c>
      <c r="H2" s="64"/>
    </row>
    <row r="3" spans="1:8" ht="15" customHeight="1">
      <c r="A3" s="63"/>
      <c r="B3" s="63"/>
      <c r="C3" s="63"/>
      <c r="D3" s="63"/>
      <c r="E3" s="63"/>
      <c r="F3" s="63"/>
      <c r="G3" s="56" t="s">
        <v>108</v>
      </c>
      <c r="H3" s="56" t="s">
        <v>109</v>
      </c>
    </row>
    <row r="4" spans="1:8" ht="15" customHeight="1">
      <c r="A4" s="52">
        <v>1</v>
      </c>
      <c r="B4" s="53">
        <v>0.3958333333333333</v>
      </c>
      <c r="C4" s="54" t="s">
        <v>45</v>
      </c>
      <c r="D4" s="52" t="s">
        <v>32</v>
      </c>
      <c r="E4" s="52" t="s">
        <v>31</v>
      </c>
      <c r="F4" s="52"/>
      <c r="G4" s="52"/>
      <c r="H4" s="52"/>
    </row>
    <row r="5" spans="1:8" ht="15" customHeight="1">
      <c r="A5" s="52">
        <v>2</v>
      </c>
      <c r="B5" s="55"/>
      <c r="C5" s="54" t="s">
        <v>45</v>
      </c>
      <c r="D5" s="52" t="s">
        <v>33</v>
      </c>
      <c r="E5" s="52" t="s">
        <v>36</v>
      </c>
      <c r="F5" s="52"/>
      <c r="G5" s="52"/>
      <c r="H5" s="52"/>
    </row>
    <row r="6" spans="1:8" ht="15" customHeight="1">
      <c r="A6" s="52">
        <v>3</v>
      </c>
      <c r="B6" s="55"/>
      <c r="C6" s="54" t="s">
        <v>45</v>
      </c>
      <c r="D6" s="52" t="s">
        <v>34</v>
      </c>
      <c r="E6" s="52" t="s">
        <v>35</v>
      </c>
      <c r="F6" s="52"/>
      <c r="G6" s="52"/>
      <c r="H6" s="52"/>
    </row>
    <row r="7" spans="1:8" ht="15" customHeight="1">
      <c r="A7" s="52">
        <v>4</v>
      </c>
      <c r="B7" s="53">
        <v>0.4270833333333333</v>
      </c>
      <c r="C7" s="54" t="s">
        <v>45</v>
      </c>
      <c r="D7" s="52" t="s">
        <v>37</v>
      </c>
      <c r="E7" s="52" t="s">
        <v>38</v>
      </c>
      <c r="F7" s="52"/>
      <c r="G7" s="52"/>
      <c r="H7" s="52"/>
    </row>
    <row r="8" spans="1:8" ht="15" customHeight="1">
      <c r="A8" s="52">
        <v>5</v>
      </c>
      <c r="B8" s="55"/>
      <c r="C8" s="54" t="s">
        <v>45</v>
      </c>
      <c r="D8" s="52" t="s">
        <v>39</v>
      </c>
      <c r="E8" s="52" t="s">
        <v>40</v>
      </c>
      <c r="F8" s="52"/>
      <c r="G8" s="52"/>
      <c r="H8" s="52"/>
    </row>
    <row r="9" spans="1:8" ht="15" customHeight="1">
      <c r="A9" s="52">
        <v>6</v>
      </c>
      <c r="B9" s="55"/>
      <c r="C9" s="54" t="s">
        <v>45</v>
      </c>
      <c r="D9" s="52" t="s">
        <v>41</v>
      </c>
      <c r="E9" s="52" t="s">
        <v>42</v>
      </c>
      <c r="F9" s="52"/>
      <c r="G9" s="52"/>
      <c r="H9" s="52"/>
    </row>
    <row r="10" spans="1:8" ht="15" customHeight="1">
      <c r="A10" s="52">
        <v>7</v>
      </c>
      <c r="B10" s="53">
        <v>0.4583333333333333</v>
      </c>
      <c r="C10" s="54" t="s">
        <v>45</v>
      </c>
      <c r="D10" s="52" t="s">
        <v>43</v>
      </c>
      <c r="E10" s="52" t="s">
        <v>46</v>
      </c>
      <c r="F10" s="52"/>
      <c r="G10" s="52"/>
      <c r="H10" s="52"/>
    </row>
    <row r="11" spans="1:8" ht="15" customHeight="1">
      <c r="A11" s="52">
        <v>8</v>
      </c>
      <c r="B11" s="55"/>
      <c r="C11" s="54" t="s">
        <v>47</v>
      </c>
      <c r="D11" s="52" t="s">
        <v>48</v>
      </c>
      <c r="E11" s="52" t="s">
        <v>49</v>
      </c>
      <c r="F11" s="52"/>
      <c r="G11" s="52"/>
      <c r="H11" s="52"/>
    </row>
    <row r="12" spans="1:8" ht="15" customHeight="1">
      <c r="A12" s="52">
        <v>9</v>
      </c>
      <c r="B12" s="55"/>
      <c r="C12" s="54" t="s">
        <v>47</v>
      </c>
      <c r="D12" s="52" t="s">
        <v>53</v>
      </c>
      <c r="E12" s="52" t="s">
        <v>55</v>
      </c>
      <c r="F12" s="52"/>
      <c r="G12" s="52"/>
      <c r="H12" s="52"/>
    </row>
    <row r="13" spans="1:8" ht="15" customHeight="1">
      <c r="A13" s="52">
        <v>10</v>
      </c>
      <c r="B13" s="53">
        <v>0.489583333333333</v>
      </c>
      <c r="C13" s="54" t="s">
        <v>52</v>
      </c>
      <c r="D13" s="52" t="s">
        <v>50</v>
      </c>
      <c r="E13" s="52" t="s">
        <v>51</v>
      </c>
      <c r="F13" s="52"/>
      <c r="G13" s="52"/>
      <c r="H13" s="52"/>
    </row>
    <row r="14" spans="1:8" ht="15" customHeight="1">
      <c r="A14" s="52">
        <v>11</v>
      </c>
      <c r="B14" s="55"/>
      <c r="C14" s="54" t="s">
        <v>52</v>
      </c>
      <c r="D14" s="52" t="s">
        <v>54</v>
      </c>
      <c r="E14" s="52" t="s">
        <v>56</v>
      </c>
      <c r="F14" s="52"/>
      <c r="G14" s="52"/>
      <c r="H14" s="52"/>
    </row>
    <row r="15" spans="1:8" ht="15" customHeight="1">
      <c r="A15" s="52">
        <v>12</v>
      </c>
      <c r="B15" s="55"/>
      <c r="C15" s="54" t="s">
        <v>47</v>
      </c>
      <c r="D15" s="52" t="s">
        <v>57</v>
      </c>
      <c r="E15" s="52" t="s">
        <v>58</v>
      </c>
      <c r="F15" s="52"/>
      <c r="G15" s="52"/>
      <c r="H15" s="52"/>
    </row>
    <row r="16" spans="1:8" ht="15" customHeight="1">
      <c r="A16" s="52">
        <v>13</v>
      </c>
      <c r="B16" s="53">
        <v>0.520833333333333</v>
      </c>
      <c r="C16" s="54" t="s">
        <v>47</v>
      </c>
      <c r="D16" s="52" t="s">
        <v>61</v>
      </c>
      <c r="E16" s="52" t="s">
        <v>62</v>
      </c>
      <c r="F16" s="52"/>
      <c r="G16" s="52"/>
      <c r="H16" s="52"/>
    </row>
    <row r="17" spans="1:8" ht="15" customHeight="1">
      <c r="A17" s="52">
        <v>14</v>
      </c>
      <c r="B17" s="55"/>
      <c r="C17" s="54" t="s">
        <v>52</v>
      </c>
      <c r="D17" s="52" t="s">
        <v>59</v>
      </c>
      <c r="E17" s="52" t="s">
        <v>60</v>
      </c>
      <c r="F17" s="52"/>
      <c r="G17" s="52"/>
      <c r="H17" s="52"/>
    </row>
    <row r="18" spans="1:8" ht="15" customHeight="1">
      <c r="A18" s="52">
        <v>15</v>
      </c>
      <c r="B18" s="55"/>
      <c r="C18" s="54" t="s">
        <v>52</v>
      </c>
      <c r="D18" s="52" t="s">
        <v>63</v>
      </c>
      <c r="E18" s="52" t="s">
        <v>64</v>
      </c>
      <c r="F18" s="52"/>
      <c r="G18" s="52"/>
      <c r="H18" s="52"/>
    </row>
    <row r="19" spans="1:8" ht="15" customHeight="1">
      <c r="A19" s="52">
        <v>16</v>
      </c>
      <c r="B19" s="53">
        <v>0.552083333333333</v>
      </c>
      <c r="C19" s="54" t="s">
        <v>65</v>
      </c>
      <c r="D19" s="52" t="s">
        <v>67</v>
      </c>
      <c r="E19" s="52" t="s">
        <v>68</v>
      </c>
      <c r="F19" s="52"/>
      <c r="G19" s="52"/>
      <c r="H19" s="52"/>
    </row>
    <row r="20" spans="1:8" ht="15" customHeight="1">
      <c r="A20" s="52">
        <v>17</v>
      </c>
      <c r="B20" s="55"/>
      <c r="C20" s="54" t="s">
        <v>65</v>
      </c>
      <c r="D20" s="52" t="s">
        <v>69</v>
      </c>
      <c r="E20" s="52" t="s">
        <v>70</v>
      </c>
      <c r="F20" s="52"/>
      <c r="G20" s="52"/>
      <c r="H20" s="52"/>
    </row>
    <row r="21" spans="1:8" ht="15" customHeight="1">
      <c r="A21" s="52">
        <v>18</v>
      </c>
      <c r="B21" s="55"/>
      <c r="C21" s="54" t="s">
        <v>66</v>
      </c>
      <c r="D21" s="52" t="s">
        <v>71</v>
      </c>
      <c r="E21" s="52" t="s">
        <v>73</v>
      </c>
      <c r="F21" s="52"/>
      <c r="G21" s="52"/>
      <c r="H21" s="52"/>
    </row>
    <row r="22" spans="1:8" ht="15" customHeight="1">
      <c r="A22" s="52">
        <v>19</v>
      </c>
      <c r="B22" s="53">
        <v>0.583333333333333</v>
      </c>
      <c r="C22" s="54" t="s">
        <v>66</v>
      </c>
      <c r="D22" s="52" t="s">
        <v>72</v>
      </c>
      <c r="E22" s="52" t="s">
        <v>74</v>
      </c>
      <c r="F22" s="52"/>
      <c r="G22" s="52"/>
      <c r="H22" s="52"/>
    </row>
    <row r="23" spans="1:8" ht="15" customHeight="1">
      <c r="A23" s="52">
        <v>20</v>
      </c>
      <c r="B23" s="55"/>
      <c r="C23" s="54" t="s">
        <v>76</v>
      </c>
      <c r="D23" s="52" t="s">
        <v>50</v>
      </c>
      <c r="E23" s="52" t="s">
        <v>77</v>
      </c>
      <c r="F23" s="52"/>
      <c r="G23" s="52"/>
      <c r="H23" s="52"/>
    </row>
    <row r="24" spans="1:8" ht="15" customHeight="1">
      <c r="A24" s="52">
        <v>21</v>
      </c>
      <c r="B24" s="55"/>
      <c r="C24" s="54" t="s">
        <v>76</v>
      </c>
      <c r="D24" s="52" t="s">
        <v>78</v>
      </c>
      <c r="E24" s="52" t="s">
        <v>79</v>
      </c>
      <c r="F24" s="52"/>
      <c r="G24" s="52"/>
      <c r="H24" s="52"/>
    </row>
    <row r="25" spans="1:8" ht="15" customHeight="1">
      <c r="A25" s="52">
        <v>22</v>
      </c>
      <c r="B25" s="53">
        <v>0.614583333333333</v>
      </c>
      <c r="C25" s="54" t="s">
        <v>75</v>
      </c>
      <c r="D25" s="52" t="s">
        <v>80</v>
      </c>
      <c r="E25" s="52" t="s">
        <v>82</v>
      </c>
      <c r="F25" s="52"/>
      <c r="G25" s="52"/>
      <c r="H25" s="52"/>
    </row>
    <row r="26" spans="1:8" ht="15" customHeight="1">
      <c r="A26" s="52">
        <v>23</v>
      </c>
      <c r="B26" s="55"/>
      <c r="C26" s="54" t="s">
        <v>75</v>
      </c>
      <c r="D26" s="52" t="s">
        <v>81</v>
      </c>
      <c r="E26" s="52" t="s">
        <v>83</v>
      </c>
      <c r="F26" s="52"/>
      <c r="G26" s="52"/>
      <c r="H26" s="52"/>
    </row>
    <row r="27" spans="1:8" ht="15" customHeight="1">
      <c r="A27" s="52">
        <v>24</v>
      </c>
      <c r="B27" s="55"/>
      <c r="C27" s="54" t="s">
        <v>84</v>
      </c>
      <c r="D27" s="52" t="s">
        <v>92</v>
      </c>
      <c r="E27" s="52" t="s">
        <v>94</v>
      </c>
      <c r="F27" s="52"/>
      <c r="G27" s="52"/>
      <c r="H27" s="52"/>
    </row>
    <row r="28" spans="1:8" ht="15" customHeight="1">
      <c r="A28" s="52">
        <v>25</v>
      </c>
      <c r="B28" s="53">
        <v>0.645833333333333</v>
      </c>
      <c r="C28" s="54" t="s">
        <v>85</v>
      </c>
      <c r="D28" s="52" t="s">
        <v>93</v>
      </c>
      <c r="E28" s="52" t="s">
        <v>95</v>
      </c>
      <c r="F28" s="52"/>
      <c r="G28" s="52"/>
      <c r="H28" s="52"/>
    </row>
    <row r="29" spans="1:8" ht="15" customHeight="1">
      <c r="A29" s="52">
        <v>26</v>
      </c>
      <c r="B29" s="55"/>
      <c r="C29" s="54" t="s">
        <v>86</v>
      </c>
      <c r="D29" s="52" t="s">
        <v>50</v>
      </c>
      <c r="E29" s="52" t="s">
        <v>96</v>
      </c>
      <c r="F29" s="52"/>
      <c r="G29" s="52"/>
      <c r="H29" s="52"/>
    </row>
    <row r="30" spans="1:8" ht="15" customHeight="1">
      <c r="A30" s="52">
        <v>27</v>
      </c>
      <c r="B30" s="55"/>
      <c r="C30" s="54" t="s">
        <v>87</v>
      </c>
      <c r="D30" s="52" t="s">
        <v>97</v>
      </c>
      <c r="E30" s="52" t="s">
        <v>98</v>
      </c>
      <c r="F30" s="52"/>
      <c r="G30" s="52"/>
      <c r="H30" s="52"/>
    </row>
    <row r="31" spans="1:8" ht="15" customHeight="1">
      <c r="A31" s="52">
        <v>28</v>
      </c>
      <c r="B31" s="53">
        <v>0.677083333333333</v>
      </c>
      <c r="C31" s="54" t="s">
        <v>88</v>
      </c>
      <c r="D31" s="52" t="s">
        <v>99</v>
      </c>
      <c r="E31" s="52" t="s">
        <v>101</v>
      </c>
      <c r="F31" s="52"/>
      <c r="G31" s="52"/>
      <c r="H31" s="52"/>
    </row>
    <row r="32" spans="1:8" ht="15" customHeight="1">
      <c r="A32" s="52">
        <v>29</v>
      </c>
      <c r="B32" s="55"/>
      <c r="C32" s="54" t="s">
        <v>89</v>
      </c>
      <c r="D32" s="52" t="s">
        <v>100</v>
      </c>
      <c r="E32" s="52" t="s">
        <v>102</v>
      </c>
      <c r="F32" s="52"/>
      <c r="G32" s="52"/>
      <c r="H32" s="52"/>
    </row>
    <row r="33" spans="1:8" ht="15" customHeight="1">
      <c r="A33" s="52">
        <v>30</v>
      </c>
      <c r="B33" s="55"/>
      <c r="C33" s="54" t="s">
        <v>90</v>
      </c>
      <c r="D33" s="52" t="s">
        <v>103</v>
      </c>
      <c r="E33" s="52" t="s">
        <v>105</v>
      </c>
      <c r="F33" s="52"/>
      <c r="G33" s="52"/>
      <c r="H33" s="52"/>
    </row>
    <row r="34" spans="1:8" ht="15" customHeight="1">
      <c r="A34" s="52">
        <v>31</v>
      </c>
      <c r="B34" s="53">
        <v>0.708333333333333</v>
      </c>
      <c r="C34" s="54" t="s">
        <v>91</v>
      </c>
      <c r="D34" s="52" t="s">
        <v>104</v>
      </c>
      <c r="E34" s="52" t="s">
        <v>106</v>
      </c>
      <c r="F34" s="52"/>
      <c r="G34" s="52"/>
      <c r="H34" s="5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Masarčin</dc:creator>
  <cp:keywords/>
  <dc:description/>
  <cp:lastModifiedBy>Julian Vojtech</cp:lastModifiedBy>
  <dcterms:created xsi:type="dcterms:W3CDTF">2017-09-07T16:48:58Z</dcterms:created>
  <dcterms:modified xsi:type="dcterms:W3CDTF">2017-09-09T07:38:32Z</dcterms:modified>
  <cp:category/>
  <cp:version/>
  <cp:contentType/>
  <cp:contentStatus/>
</cp:coreProperties>
</file>